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C" sheetId="1" state="visible" r:id="rId2"/>
    <sheet name="EFC" sheetId="2" state="visible" r:id="rId3"/>
    <sheet name="FMC" sheetId="3" state="visible" r:id="rId4"/>
    <sheet name="FFC" sheetId="4" state="visible" r:id="rId5"/>
    <sheet name="SMC" sheetId="5" state="visible" r:id="rId6"/>
    <sheet name="SFC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<sst xmlns="http://schemas.openxmlformats.org/spreadsheetml/2006/main" count="268" uniqueCount="96">
  <si>
    <t xml:space="preserve">Federación de Esgrima de Puerto Rico</t>
  </si>
  <si>
    <t xml:space="preserve">Ranking Nacional,  Rolling Point, Espada Masculina, Categoría Cadete</t>
  </si>
  <si>
    <t xml:space="preserve">TNR #1 Copa Olimpica 08/09/24</t>
  </si>
  <si>
    <t xml:space="preserve">TNR #2 DRD Mayaguez 22/09/2024</t>
  </si>
  <si>
    <t xml:space="preserve">Campeonato Nacional 2023 TNR#3</t>
  </si>
  <si>
    <t xml:space="preserve">TNR #4 Salinas 21/01/2024</t>
  </si>
  <si>
    <t xml:space="preserve">No</t>
  </si>
  <si>
    <t xml:space="preserve">Apellidos</t>
  </si>
  <si>
    <t xml:space="preserve">Club  de Proc.</t>
  </si>
  <si>
    <t xml:space="preserve">Pais</t>
  </si>
  <si>
    <t xml:space="preserve">Año Nac.</t>
  </si>
  <si>
    <t xml:space="preserve">Lugar</t>
  </si>
  <si>
    <t xml:space="preserve">Puntos</t>
  </si>
  <si>
    <t xml:space="preserve">Ptos </t>
  </si>
  <si>
    <t xml:space="preserve">Benjamin Vidal</t>
  </si>
  <si>
    <t xml:space="preserve">FG</t>
  </si>
  <si>
    <t xml:space="preserve">PUR</t>
  </si>
  <si>
    <t xml:space="preserve">Deniel Loubriel</t>
  </si>
  <si>
    <t xml:space="preserve">PFC</t>
  </si>
  <si>
    <t xml:space="preserve">Michael Shteynblik</t>
  </si>
  <si>
    <t xml:space="preserve">Kalil Blas Reyes</t>
  </si>
  <si>
    <t xml:space="preserve">Isaac Jamal de Jesus</t>
  </si>
  <si>
    <t xml:space="preserve">TFC</t>
  </si>
  <si>
    <t xml:space="preserve">Dariel E. Velez Calderon </t>
  </si>
  <si>
    <t xml:space="preserve">Mauricio Arbona Nazario</t>
  </si>
  <si>
    <t xml:space="preserve">Tibor Hirsch</t>
  </si>
  <si>
    <t xml:space="preserve">Arturo Sebastian Vazquez Velez</t>
  </si>
  <si>
    <t xml:space="preserve">Eriel Vializ</t>
  </si>
  <si>
    <t xml:space="preserve">May</t>
  </si>
  <si>
    <t xml:space="preserve">Ranking Nacional,  Rolling Point, Espada Femenina, Categoriza Cadete</t>
  </si>
  <si>
    <t xml:space="preserve">TNR #2 Mayaguez 21/09/24</t>
  </si>
  <si>
    <t xml:space="preserve">TNR #4 Salinas 20/01/2024</t>
  </si>
  <si>
    <t xml:space="preserve">Ptos Total</t>
  </si>
  <si>
    <t xml:space="preserve">Sophia I. Mojena Vega</t>
  </si>
  <si>
    <t xml:space="preserve">ASJ</t>
  </si>
  <si>
    <t xml:space="preserve">Alanis Waller del Valle</t>
  </si>
  <si>
    <t xml:space="preserve">Juianna Ramos Pastrana</t>
  </si>
  <si>
    <t xml:space="preserve">FED</t>
  </si>
  <si>
    <t xml:space="preserve">Kenangeliz Hernandez Millan</t>
  </si>
  <si>
    <t xml:space="preserve">EDC</t>
  </si>
  <si>
    <t xml:space="preserve">Adrianna Cruz Delgado </t>
  </si>
  <si>
    <t xml:space="preserve">Odalys Vega</t>
  </si>
  <si>
    <t xml:space="preserve">Alejandra Salazar Sierra</t>
  </si>
  <si>
    <t xml:space="preserve">Bryanna Sanchez Ramos</t>
  </si>
  <si>
    <t xml:space="preserve">Ranking Nacional,  Rolling Point, Florete Masculino, Categoría Cadete</t>
  </si>
  <si>
    <t xml:space="preserve">TNR #1 Copa Olímpica 07/09/24</t>
  </si>
  <si>
    <t xml:space="preserve">TNR #2 San Juan 15/10/23</t>
  </si>
  <si>
    <t xml:space="preserve">Andrew Arce</t>
  </si>
  <si>
    <t xml:space="preserve">GFA</t>
  </si>
  <si>
    <t xml:space="preserve">Asher Lian Veil Colon</t>
  </si>
  <si>
    <t xml:space="preserve">DAF</t>
  </si>
  <si>
    <t xml:space="preserve">Brandon L. Oliveras Mendez</t>
  </si>
  <si>
    <t xml:space="preserve">SAP</t>
  </si>
  <si>
    <t xml:space="preserve">Fabian E. Gonzalez Reyes</t>
  </si>
  <si>
    <t xml:space="preserve">Roberto Ramos</t>
  </si>
  <si>
    <t xml:space="preserve">Ranking Nacional,  Rolling Point, Florete Femenino, Categoría Cadete</t>
  </si>
  <si>
    <t xml:space="preserve">Octubre 2022</t>
  </si>
  <si>
    <t xml:space="preserve">TNR #2 Mayaguez 21/09/2024. </t>
  </si>
  <si>
    <t xml:space="preserve">TNR #4 Salinas 2101/23</t>
  </si>
  <si>
    <t xml:space="preserve">Mya Isabelle Hernández Vega </t>
  </si>
  <si>
    <t xml:space="preserve">Sofía Cano Acevedo</t>
  </si>
  <si>
    <t xml:space="preserve">MFC</t>
  </si>
  <si>
    <t xml:space="preserve">Alanys Baez Melendez</t>
  </si>
  <si>
    <t xml:space="preserve">Alondra Alvarez Quintana</t>
  </si>
  <si>
    <t xml:space="preserve">ECD</t>
  </si>
  <si>
    <t xml:space="preserve">Kiara A. Falcón Rodríguez</t>
  </si>
  <si>
    <t xml:space="preserve">Raychel García Chacón</t>
  </si>
  <si>
    <t xml:space="preserve">Alianis Martínez García</t>
  </si>
  <si>
    <t xml:space="preserve">Aknolis Rivera</t>
  </si>
  <si>
    <t xml:space="preserve">Valeria de León Guzmán</t>
  </si>
  <si>
    <t xml:space="preserve">Ranking Nacional,  Rolling Point, Sable Masculino, Categoría Cadete</t>
  </si>
  <si>
    <t xml:space="preserve">TNR #1 Copa Complica 08/09/24</t>
  </si>
  <si>
    <t xml:space="preserve">TNR #2 Mayaguez 22/09/2024</t>
  </si>
  <si>
    <t xml:space="preserve">Itzel Alsina Padilla</t>
  </si>
  <si>
    <t xml:space="preserve">OFC</t>
  </si>
  <si>
    <t xml:space="preserve">Cameron Vinfiield</t>
  </si>
  <si>
    <t xml:space="preserve">VFA</t>
  </si>
  <si>
    <t xml:space="preserve">Jose R. Martinez Moralez</t>
  </si>
  <si>
    <t xml:space="preserve">Keviel Rosado Cruz</t>
  </si>
  <si>
    <t xml:space="preserve">Armando J. Ortiz Matias</t>
  </si>
  <si>
    <t xml:space="preserve">Kevin J. Diaz Ortiz</t>
  </si>
  <si>
    <t xml:space="preserve">Onexis Rijos Hernandez</t>
  </si>
  <si>
    <t xml:space="preserve">Liam Vinfiield</t>
  </si>
  <si>
    <t xml:space="preserve">Deven Mattoo</t>
  </si>
  <si>
    <t xml:space="preserve">FC</t>
  </si>
  <si>
    <t xml:space="preserve">Edan Rodriguez Colon</t>
  </si>
  <si>
    <t xml:space="preserve">Ediel D. Oyola Pererira</t>
  </si>
  <si>
    <t xml:space="preserve">Jaykob J. Pabon Velez</t>
  </si>
  <si>
    <t xml:space="preserve">Fernando A. Rodriguez Velez</t>
  </si>
  <si>
    <t xml:space="preserve">Ranking Nacional,  Rolling Point, Sable Femenino, Categoría Cadete</t>
  </si>
  <si>
    <t xml:space="preserve">TNR #1 Copa Complica 07/09/24</t>
  </si>
  <si>
    <t xml:space="preserve">TNR #2 Myaguez 22/09/2024</t>
  </si>
  <si>
    <t xml:space="preserve">Kiana Blas Reyes</t>
  </si>
  <si>
    <t xml:space="preserve">Alondra Melendez Figueroa</t>
  </si>
  <si>
    <t xml:space="preserve">Ana G. Santos Lopez</t>
  </si>
  <si>
    <t xml:space="preserve">karelys E. Santiago de Jesus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</si>
</sst>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409]#,##0.00;[RED]\-[$$-409]#,##0.00"/>
    <numFmt numFmtId="166" formatCode="&quot;$ &quot;#,##0\ ;[RED]&quot;($ &quot;#,##0\)"/>
    <numFmt numFmtId="167" formatCode="General"/>
    <numFmt numFmtId="168" formatCode="&quot;VERDADERO&quot;;&quot;VERDADERO&quot;;&quot;FALSO&quot;"/>
    <numFmt numFmtId="169" formatCode="&quot;TRUE&quot;;&quot;TRUE&quot;;&quot;FALSE&quot;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C0C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onstantia"/>
      <family val="1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sz val="11"/>
      <name val="Calibri"/>
      <family val="2"/>
      <charset val="1"/>
    </font>
    <font>
      <sz val="10"/>
      <color rgb="FF111111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b val="true"/>
      <strike val="true"/>
      <sz val="11"/>
      <color rgb="FFFF0000"/>
      <name val="Calibri"/>
      <family val="2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trike val="true"/>
      <sz val="10"/>
      <color rgb="FFFF4000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trike val="true"/>
      <sz val="10"/>
      <name val="Calibri"/>
      <family val="2"/>
      <charset val="1"/>
    </font>
    <font>
      <strike val="true"/>
      <sz val="11"/>
      <color rgb="FFC9211E"/>
      <name val="Calibri"/>
      <family val="2"/>
      <charset val="1"/>
    </font>
    <font>
      <b val="true"/>
      <sz val="10"/>
      <color rgb="FF1C1C1C"/>
      <name val="Calibri"/>
      <family val="2"/>
      <charset val="1"/>
    </font>
    <font>
      <strike val="true"/>
      <sz val="11"/>
      <color rgb="FFFF4000"/>
      <name val="Calibri"/>
      <family val="2"/>
      <charset val="1"/>
    </font>
    <font>
      <sz val="11"/>
      <color rgb="FF1C1C1C"/>
      <name val="Calibri"/>
      <family val="2"/>
      <charset val="1"/>
    </font>
    <font>
      <sz val="10"/>
      <color rgb="FF1C1C1C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4A4A"/>
        <bgColor rgb="FF333300"/>
      </patternFill>
    </fill>
    <fill>
      <patternFill patternType="solid">
        <fgColor rgb="FFE8A202"/>
        <bgColor rgb="FFFFCC00"/>
      </patternFill>
    </fill>
    <fill>
      <patternFill patternType="solid">
        <fgColor rgb="FF81D41A"/>
        <bgColor rgb="FF969696"/>
      </patternFill>
    </fill>
    <fill>
      <patternFill patternType="solid">
        <fgColor rgb="FFFFA6A6"/>
        <bgColor rgb="FFFFCC99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4" fontId="0" fillId="0" borderId="1" applyFont="true" applyBorder="true" applyAlignment="true" applyProtection="false">
      <alignment horizontal="right" vertical="bottom" textRotation="0" wrapText="true" indent="0" shrinkToFit="false"/>
    </xf>
    <xf numFmtId="164" fontId="0" fillId="0" borderId="2" applyFont="true" applyBorder="true" applyAlignment="true" applyProtection="false">
      <alignment horizontal="right" vertical="bottom" textRotation="0" wrapText="true" indent="0" shrinkToFit="false"/>
    </xf>
    <xf numFmtId="164" fontId="0" fillId="0" borderId="3" applyFont="true" applyBorder="true" applyAlignment="true" applyProtection="false">
      <alignment horizontal="right" vertical="bottom" textRotation="0" wrapText="true" indent="0" shrinkToFit="false"/>
    </xf>
    <xf numFmtId="164" fontId="0" fillId="0" borderId="4" applyFont="true" applyBorder="true" applyAlignment="true" applyProtection="false">
      <alignment horizontal="right" vertical="bottom" textRotation="0" wrapText="true" indent="0" shrinkToFit="false"/>
    </xf>
    <xf numFmtId="164" fontId="0" fillId="0" borderId="5" applyFont="true" applyBorder="true" applyAlignment="true" applyProtection="false">
      <alignment horizontal="right" vertical="bottom" textRotation="0" wrapText="true" indent="0" shrinkToFit="false"/>
    </xf>
    <xf numFmtId="164" fontId="0" fillId="0" borderId="6" applyFont="true" applyBorder="true" applyAlignment="true" applyProtection="false">
      <alignment horizontal="right" vertical="bottom" textRotation="0" wrapText="true" indent="0" shrinkToFit="false"/>
    </xf>
    <xf numFmtId="164" fontId="0" fillId="0" borderId="7" applyFont="true" applyBorder="true" applyAlignment="true" applyProtection="false">
      <alignment horizontal="right" vertical="bottom" textRotation="0" wrapText="true" indent="0" shrinkToFit="false"/>
    </xf>
    <xf numFmtId="164" fontId="0" fillId="0" borderId="8" applyFont="true" applyBorder="true" applyAlignment="true" applyProtection="false">
      <alignment horizontal="right" vertical="bottom" textRotation="0" wrapText="true" indent="0" shrinkToFit="false"/>
    </xf>
    <xf numFmtId="164" fontId="0" fillId="0" borderId="0" applyFont="true" applyBorder="false" applyAlignment="true" applyProtection="false">
      <alignment horizontal="right" vertical="bottom" textRotation="0" wrapText="true" indent="0" shrinkToFit="false"/>
    </xf>
    <xf numFmtId="165" fontId="0" fillId="0" borderId="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2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6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0"/>
    <cellStyle name="Card" xfId="21"/>
    <cellStyle name="Card B" xfId="22"/>
    <cellStyle name="Card BL" xfId="23"/>
    <cellStyle name="Card BR" xfId="24"/>
    <cellStyle name="Card L" xfId="25"/>
    <cellStyle name="Card R" xfId="26"/>
    <cellStyle name="Card T" xfId="27"/>
    <cellStyle name="Card TL" xfId="28"/>
    <cellStyle name="Card TR" xfId="29"/>
    <cellStyle name="Column Header" xfId="30"/>
    <cellStyle name="Input" xfId="31"/>
    <cellStyle name="Result2" xfId="3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81D41A"/>
      <rgbColor rgb="FFFFCC00"/>
      <rgbColor rgb="FFE8A202"/>
      <rgbColor rgb="FFFF4000"/>
      <rgbColor rgb="FF666699"/>
      <rgbColor rgb="FF969696"/>
      <rgbColor rgb="FF004A4A"/>
      <rgbColor rgb="FF339966"/>
      <rgbColor rgb="FF111111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I21" activeCellId="0" sqref="I21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6.3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49"/>
    <col collapsed="false" customWidth="true" hidden="false" outlineLevel="0" max="9" min="9" style="1" width="21.03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62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2</v>
      </c>
      <c r="G5" s="4"/>
      <c r="H5" s="5" t="s">
        <v>3</v>
      </c>
      <c r="I5" s="5"/>
      <c r="J5" s="6" t="s">
        <v>4</v>
      </c>
      <c r="K5" s="6"/>
      <c r="L5" s="7" t="s">
        <v>5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13</v>
      </c>
    </row>
    <row r="7" s="1" customFormat="true" ht="15" hidden="false" customHeight="true" outlineLevel="0" collapsed="false">
      <c r="A7" s="15" t="n">
        <v>1</v>
      </c>
      <c r="B7" s="16" t="s">
        <v>14</v>
      </c>
      <c r="C7" s="15" t="s">
        <v>15</v>
      </c>
      <c r="D7" s="15" t="s">
        <v>16</v>
      </c>
      <c r="E7" s="15" t="n">
        <v>2008</v>
      </c>
      <c r="F7" s="17" t="n">
        <v>2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8" t="n">
        <v>2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26</v>
      </c>
      <c r="J7" s="19" t="n">
        <v>3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20" t="n">
        <v>6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12</v>
      </c>
      <c r="N7" s="21" t="n">
        <f aca="false">G7+I7+K7</f>
        <v>92</v>
      </c>
    </row>
    <row r="8" s="1" customFormat="true" ht="15" hidden="false" customHeight="true" outlineLevel="0" collapsed="false">
      <c r="A8" s="15" t="n">
        <v>2</v>
      </c>
      <c r="B8" s="16" t="s">
        <v>17</v>
      </c>
      <c r="C8" s="15" t="s">
        <v>18</v>
      </c>
      <c r="D8" s="15" t="s">
        <v>16</v>
      </c>
      <c r="E8" s="17" t="n">
        <v>2009</v>
      </c>
      <c r="F8" s="17" t="n">
        <v>3</v>
      </c>
      <c r="G8" s="18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22" t="n">
        <v>3</v>
      </c>
      <c r="I8" s="18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7" t="n">
        <v>2</v>
      </c>
      <c r="K8" s="1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0" t="n">
        <v>8</v>
      </c>
      <c r="M8" s="20" t="str">
        <f aca="false">IF(L8=1,"32",IF(L8=2,"26",IF(L8=3,"20",IF(L8=4,"15",IF(L8=5,"13",IF(L8=6,"12",IF(L8=7,"11",IF(L8=8,"10",IF(L8=9,"8",IF(L8=10,"7",IF(L8=11,"6",IF(L8=12,"5",IF(L8=13,"4",IF(L8=14,"3",IF(L8=15,"2",IF(L8=16,"1"))))))))))))))))</f>
        <v>10</v>
      </c>
      <c r="N8" s="21" t="n">
        <f aca="false">G8+I8+K8</f>
        <v>92</v>
      </c>
    </row>
    <row r="9" s="1" customFormat="true" ht="15" hidden="false" customHeight="true" outlineLevel="0" collapsed="false">
      <c r="A9" s="15" t="n">
        <v>3</v>
      </c>
      <c r="B9" s="16" t="s">
        <v>19</v>
      </c>
      <c r="C9" s="17" t="s">
        <v>15</v>
      </c>
      <c r="D9" s="15" t="s">
        <v>16</v>
      </c>
      <c r="E9" s="17" t="n">
        <v>2009</v>
      </c>
      <c r="F9" s="17" t="n">
        <v>1</v>
      </c>
      <c r="G9" s="23" t="str">
        <f aca="false">IF(F9=1,"32",IF(F9=2,"26",IF(F9=3,"20",IF(F9=4,"15",IF(F9=5,"13",IF(F9=6,"12",IF(F9=7,"11",IF(F9=8,"10",IF(F9=9,"8",IF(F9=10,"7",IF(F9=11,"6",IF(F9=12,"5",IF(F9=13,"4",IF(F9=14,"3",IF(F9=15,"2",IF(F9=16,"1"))))))))))))))))</f>
        <v>32</v>
      </c>
      <c r="H9" s="17" t="n">
        <v>1</v>
      </c>
      <c r="I9" s="18" t="str">
        <f aca="false">IF(H9=1,"32",IF(H9=2,"26",IF(H9=3,"20",IF(H9=4,"15",IF(H9=5,"13",IF(H9=6,"12",IF(H9=7,"11",IF(H9=8,"10",IF(H9=9,"8",IF(H9=10,"7",IF(H9=11,"6",IF(H9=12,"5",IF(H9=13,"4",IF(H9=14,"3",IF(H9=15,"2",IF(H9=16,"1"))))))))))))))))</f>
        <v>32</v>
      </c>
      <c r="J9" s="19" t="n">
        <v>7</v>
      </c>
      <c r="K9" s="18" t="str">
        <f aca="false">IF(J9=1,"64",IF(J9=2,"52",IF(J9=3,"40",IF(J9=4,"30",IF(J9=5,"26",IF(J9=6,"24",IF(J9=7,"22",IF(J9=8,"20",IF(J9=9,"16",IF(J9=10,"14",IF(J9=11,"12",IF(J9=12,"10",IF(J9=13,"8",IF(J9=14,"6",IF(J9=15,"4",IF(J9=16,"2"))))))))))))))))</f>
        <v>22</v>
      </c>
      <c r="L9" s="24" t="n">
        <v>9</v>
      </c>
      <c r="M9" s="24" t="str">
        <f aca="false">IF(L9=1,"32",IF(L9=2,"26",IF(L9=3,"20",IF(L9=4,"15",IF(L9=5,"13",IF(L9=6,"12",IF(L9=7,"11",IF(L9=8,"10",IF(L9=9,"8",IF(L9=10,"7",IF(L9=11,"6",IF(L9=12,"5",IF(L9=13,"4",IF(L9=14,"3",IF(L9=15,"2",IF(L9=16,"1"))))))))))))))))</f>
        <v>8</v>
      </c>
      <c r="N9" s="21" t="n">
        <f aca="false">G9+I9+K9</f>
        <v>86</v>
      </c>
    </row>
    <row r="10" s="1" customFormat="true" ht="13.8" hidden="false" customHeight="false" outlineLevel="0" collapsed="false">
      <c r="A10" s="17" t="n">
        <v>4</v>
      </c>
      <c r="B10" s="16" t="s">
        <v>20</v>
      </c>
      <c r="C10" s="17" t="s">
        <v>18</v>
      </c>
      <c r="D10" s="15" t="s">
        <v>16</v>
      </c>
      <c r="E10" s="17" t="n">
        <v>2008</v>
      </c>
      <c r="F10" s="17" t="n">
        <v>3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5" t="n">
        <v>8</v>
      </c>
      <c r="I10" s="26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10</v>
      </c>
      <c r="J10" s="17" t="n">
        <v>6</v>
      </c>
      <c r="K10" s="18" t="str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24</v>
      </c>
      <c r="L10" s="20" t="n">
        <v>3</v>
      </c>
      <c r="M10" s="20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G10+K10+M10</f>
        <v>64</v>
      </c>
    </row>
    <row r="11" customFormat="false" ht="13.8" hidden="false" customHeight="false" outlineLevel="0" collapsed="false">
      <c r="A11" s="17" t="n">
        <v>5</v>
      </c>
      <c r="B11" s="27" t="s">
        <v>21</v>
      </c>
      <c r="C11" s="17" t="s">
        <v>22</v>
      </c>
      <c r="D11" s="17" t="s">
        <v>16</v>
      </c>
      <c r="E11" s="17" t="n">
        <v>2009</v>
      </c>
      <c r="F11" s="17"/>
      <c r="G11" s="28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7" t="n">
        <v>6</v>
      </c>
      <c r="I11" s="1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29" t="n">
        <v>5</v>
      </c>
      <c r="K11" s="1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26</v>
      </c>
      <c r="L11" s="17" t="n">
        <v>3</v>
      </c>
      <c r="M11" s="18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20</v>
      </c>
      <c r="N11" s="21" t="n">
        <f aca="false">I11+K11+M11</f>
        <v>58</v>
      </c>
    </row>
    <row r="12" customFormat="false" ht="16.25" hidden="false" customHeight="true" outlineLevel="0" collapsed="false">
      <c r="A12" s="17" t="n">
        <v>6</v>
      </c>
      <c r="B12" s="27" t="s">
        <v>23</v>
      </c>
      <c r="C12" s="17" t="s">
        <v>18</v>
      </c>
      <c r="D12" s="17" t="s">
        <v>16</v>
      </c>
      <c r="E12" s="17" t="n">
        <v>2008</v>
      </c>
      <c r="F12" s="17" t="n">
        <v>5</v>
      </c>
      <c r="G12" s="1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13</v>
      </c>
      <c r="H12" s="17" t="n">
        <v>3</v>
      </c>
      <c r="I12" s="1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20</v>
      </c>
      <c r="J12" s="17" t="n">
        <v>8</v>
      </c>
      <c r="K12" s="18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20</v>
      </c>
      <c r="L12" s="30" t="n">
        <v>7</v>
      </c>
      <c r="M12" s="20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11</v>
      </c>
      <c r="N12" s="21" t="n">
        <f aca="false">G12+I12+K12</f>
        <v>53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customFormat="false" ht="13.8" hidden="false" customHeight="false" outlineLevel="0" collapsed="false">
      <c r="A13" s="17" t="n">
        <v>7</v>
      </c>
      <c r="B13" s="27" t="s">
        <v>24</v>
      </c>
      <c r="C13" s="17" t="s">
        <v>15</v>
      </c>
      <c r="D13" s="15" t="s">
        <v>16</v>
      </c>
      <c r="E13" s="17" t="n">
        <v>2009</v>
      </c>
      <c r="F13" s="17" t="n">
        <v>6</v>
      </c>
      <c r="G13" s="18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30" t="n">
        <v>5</v>
      </c>
      <c r="I13" s="20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17" t="n">
        <v>9</v>
      </c>
      <c r="K13" s="18" t="str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16</v>
      </c>
      <c r="L13" s="17" t="n">
        <v>5</v>
      </c>
      <c r="M13" s="18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1" t="n">
        <f aca="false">G13+K13+M13</f>
        <v>41</v>
      </c>
    </row>
    <row r="14" customFormat="false" ht="13.8" hidden="false" customHeight="false" outlineLevel="0" collapsed="false">
      <c r="A14" s="17" t="n">
        <v>8</v>
      </c>
      <c r="B14" s="31" t="s">
        <v>25</v>
      </c>
      <c r="C14" s="17" t="s">
        <v>15</v>
      </c>
      <c r="D14" s="17" t="s">
        <v>16</v>
      </c>
      <c r="E14" s="17" t="n">
        <v>2009</v>
      </c>
      <c r="F14" s="17" t="n">
        <v>7</v>
      </c>
      <c r="G14" s="18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11</v>
      </c>
      <c r="H14" s="17" t="n">
        <v>7</v>
      </c>
      <c r="I14" s="18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11</v>
      </c>
      <c r="J14" s="29"/>
      <c r="K14" s="28" t="b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8" t="n">
        <v>11</v>
      </c>
      <c r="M14" s="18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6</v>
      </c>
      <c r="N14" s="21" t="n">
        <f aca="false">G14+I14+M14</f>
        <v>28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customFormat="false" ht="13.8" hidden="false" customHeight="false" outlineLevel="0" collapsed="false">
      <c r="A15" s="17" t="n">
        <v>9</v>
      </c>
      <c r="B15" s="16" t="s">
        <v>26</v>
      </c>
      <c r="C15" s="17" t="s">
        <v>18</v>
      </c>
      <c r="D15" s="15" t="s">
        <v>16</v>
      </c>
      <c r="E15" s="17" t="n">
        <v>2006</v>
      </c>
      <c r="F15" s="17"/>
      <c r="G15" s="32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 t="n">
        <v>10</v>
      </c>
      <c r="I15" s="18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7</v>
      </c>
      <c r="J15" s="17"/>
      <c r="K15" s="28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8" t="n">
        <v>8</v>
      </c>
      <c r="M15" s="18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10</v>
      </c>
      <c r="N15" s="21" t="n">
        <f aca="false">G15+I15+M15</f>
        <v>17</v>
      </c>
    </row>
    <row r="16" s="1" customFormat="true" ht="13.8" hidden="false" customHeight="false" outlineLevel="0" collapsed="false">
      <c r="A16" s="29" t="n">
        <v>10</v>
      </c>
      <c r="B16" s="27" t="s">
        <v>27</v>
      </c>
      <c r="C16" s="17" t="s">
        <v>28</v>
      </c>
      <c r="D16" s="15" t="s">
        <v>16</v>
      </c>
      <c r="E16" s="27"/>
      <c r="F16" s="33"/>
      <c r="G16" s="27"/>
      <c r="H16" s="17" t="n">
        <v>7</v>
      </c>
      <c r="I16" s="18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11</v>
      </c>
      <c r="J16" s="33"/>
      <c r="K16" s="33"/>
      <c r="L16" s="33"/>
      <c r="M16" s="33"/>
      <c r="N16" s="21" t="str">
        <f aca="false">I16</f>
        <v>11</v>
      </c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F5" activeCellId="0" sqref="F5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8.21"/>
    <col collapsed="false" customWidth="true" hidden="false" outlineLevel="0" max="2" min="2" style="1" width="23.15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03"/>
    <col collapsed="false" customWidth="true" hidden="false" outlineLevel="0" max="9" min="9" style="1" width="16.3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1.89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34" t="s">
        <v>2</v>
      </c>
      <c r="G5" s="34"/>
      <c r="H5" s="35" t="s">
        <v>30</v>
      </c>
      <c r="I5" s="35"/>
      <c r="J5" s="6" t="s">
        <v>4</v>
      </c>
      <c r="K5" s="6"/>
      <c r="L5" s="7" t="s">
        <v>31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32</v>
      </c>
    </row>
    <row r="7" s="1" customFormat="true" ht="15" hidden="false" customHeight="true" outlineLevel="0" collapsed="false">
      <c r="A7" s="15" t="n">
        <v>1</v>
      </c>
      <c r="B7" s="27" t="s">
        <v>33</v>
      </c>
      <c r="C7" s="17" t="s">
        <v>34</v>
      </c>
      <c r="D7" s="17" t="s">
        <v>16</v>
      </c>
      <c r="E7" s="17" t="n">
        <v>2008</v>
      </c>
      <c r="F7" s="30" t="n">
        <v>2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9" t="n">
        <v>1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8" t="n">
        <v>3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19" t="n">
        <v>1</v>
      </c>
      <c r="M7" s="36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I7+K7+M7</f>
        <v>104</v>
      </c>
    </row>
    <row r="8" s="1" customFormat="true" ht="15" hidden="false" customHeight="true" outlineLevel="0" collapsed="false">
      <c r="A8" s="15" t="n">
        <v>2</v>
      </c>
      <c r="B8" s="16" t="s">
        <v>35</v>
      </c>
      <c r="C8" s="15" t="s">
        <v>15</v>
      </c>
      <c r="D8" s="15" t="s">
        <v>16</v>
      </c>
      <c r="E8" s="17" t="n">
        <v>2009</v>
      </c>
      <c r="F8" s="29" t="n">
        <v>1</v>
      </c>
      <c r="G8" s="18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37"/>
      <c r="I8" s="38" t="n">
        <f aca="false">IF(H8=1,"32",IF(H8=2,"26",IF(H8=3,"20",IF(H8=4,"15",IF(H8=5,"13",IF(H8=6,"12",IF(H8=7,"11",IF(H8=8,"10",IF(H8=9,"8",IF(H8=10,"7",IF(H8=11,"6",IF(H8=12,"5",IF(H8=13,"4",IF(H8=14,"3",IF(H8=15,"2",IF(H8=16,"1"))))))))))))))))</f>
        <v>0</v>
      </c>
      <c r="J8" s="18" t="n">
        <v>2</v>
      </c>
      <c r="K8" s="1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39"/>
      <c r="M8" s="38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1" t="n">
        <f aca="false">G8+K8</f>
        <v>84</v>
      </c>
    </row>
    <row r="9" s="1" customFormat="true" ht="15" hidden="false" customHeight="true" outlineLevel="0" collapsed="false">
      <c r="A9" s="15" t="n">
        <v>3</v>
      </c>
      <c r="B9" s="27" t="s">
        <v>36</v>
      </c>
      <c r="C9" s="17" t="s">
        <v>37</v>
      </c>
      <c r="D9" s="17" t="s">
        <v>16</v>
      </c>
      <c r="E9" s="17" t="n">
        <v>2009</v>
      </c>
      <c r="F9" s="30" t="n">
        <v>5</v>
      </c>
      <c r="G9" s="38" t="str">
        <f aca="false">IF(F9=1,"32",IF(F9=2,"26",IF(F9=3,"20",IF(F9=4,"15",IF(F9=5,"13",IF(F9=6,"12",IF(F9=7,"11",IF(F9=8,"10",IF(F9=9,"8",IF(F9=10,"7",IF(F9=11,"6",IF(F9=12,"5",IF(F9=13,"4",IF(F9=14,"3",IF(F9=15,"2",IF(F9=16,"1"))))))))))))))))</f>
        <v>13</v>
      </c>
      <c r="H9" s="17" t="n">
        <v>3</v>
      </c>
      <c r="I9" s="18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7" t="n">
        <v>5</v>
      </c>
      <c r="K9" s="18" t="str">
        <f aca="false">IF(J9=1,"64",IF(J9=2,"52",IF(J9=3,"40",IF(J9=4,"30",IF(J9=5,"26",IF(J9=6,"24",IF(J9=7,"22",IF(J9=8,"20",IF(J9=9,"16",IF(J9=10,"14",IF(J9=11,"12",IF(J9=12,"10",IF(J9=13,"8",IF(J9=14,"6",IF(J9=15,"4",IF(J9=16,"2"))))))))))))))))</f>
        <v>26</v>
      </c>
      <c r="L9" s="19" t="n">
        <v>2</v>
      </c>
      <c r="M9" s="36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1" t="n">
        <f aca="false">I9+K9+M9</f>
        <v>72</v>
      </c>
    </row>
    <row r="10" s="1" customFormat="true" ht="15" hidden="false" customHeight="true" outlineLevel="0" collapsed="false">
      <c r="A10" s="15" t="n">
        <v>4</v>
      </c>
      <c r="B10" s="27" t="s">
        <v>38</v>
      </c>
      <c r="C10" s="17" t="s">
        <v>39</v>
      </c>
      <c r="D10" s="15" t="s">
        <v>16</v>
      </c>
      <c r="E10" s="17" t="n">
        <v>2011</v>
      </c>
      <c r="F10" s="29" t="n">
        <v>3</v>
      </c>
      <c r="G10" s="36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 t="n">
        <v>3</v>
      </c>
      <c r="I10" s="1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3"/>
      <c r="K10" s="33"/>
      <c r="L10" s="33"/>
      <c r="M10" s="33"/>
      <c r="N10" s="40" t="n">
        <f aca="false">G10+I10</f>
        <v>40</v>
      </c>
    </row>
    <row r="11" customFormat="false" ht="13.8" hidden="false" customHeight="false" outlineLevel="0" collapsed="false">
      <c r="A11" s="17" t="n">
        <v>5</v>
      </c>
      <c r="B11" s="27" t="s">
        <v>40</v>
      </c>
      <c r="C11" s="17" t="s">
        <v>18</v>
      </c>
      <c r="D11" s="15" t="s">
        <v>16</v>
      </c>
      <c r="E11" s="15" t="n">
        <v>2009</v>
      </c>
      <c r="F11" s="20"/>
      <c r="G11" s="41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8"/>
      <c r="I11" s="38" t="n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9" t="n">
        <v>3</v>
      </c>
      <c r="K11" s="1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40</v>
      </c>
      <c r="L11" s="18"/>
      <c r="M11" s="38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2" t="n">
        <f aca="false">I11+K11</f>
        <v>40</v>
      </c>
    </row>
    <row r="12" customFormat="false" ht="13.8" hidden="false" customHeight="false" outlineLevel="0" collapsed="false">
      <c r="A12" s="17" t="n">
        <v>6</v>
      </c>
      <c r="B12" s="27" t="s">
        <v>41</v>
      </c>
      <c r="C12" s="17" t="s">
        <v>28</v>
      </c>
      <c r="D12" s="17" t="s">
        <v>16</v>
      </c>
      <c r="E12" s="17" t="n">
        <v>2008</v>
      </c>
      <c r="F12" s="29"/>
      <c r="G12" s="41" t="n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0</v>
      </c>
      <c r="H12" s="17" t="n">
        <v>2</v>
      </c>
      <c r="I12" s="1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26</v>
      </c>
      <c r="J12" s="17"/>
      <c r="K12" s="43"/>
      <c r="L12" s="43"/>
      <c r="M12" s="43"/>
      <c r="N12" s="40" t="str">
        <f aca="false">I12</f>
        <v>26</v>
      </c>
    </row>
    <row r="13" customFormat="false" ht="16.25" hidden="false" customHeight="true" outlineLevel="0" collapsed="false">
      <c r="A13" s="17" t="n">
        <v>7</v>
      </c>
      <c r="B13" s="27" t="s">
        <v>42</v>
      </c>
      <c r="C13" s="17" t="s">
        <v>39</v>
      </c>
      <c r="D13" s="15" t="s">
        <v>16</v>
      </c>
      <c r="E13" s="15" t="n">
        <v>2011</v>
      </c>
      <c r="F13" s="19" t="n">
        <v>6</v>
      </c>
      <c r="G13" s="3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12</v>
      </c>
      <c r="H13" s="42" t="n">
        <v>5</v>
      </c>
      <c r="I13" s="18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19"/>
      <c r="K13" s="43"/>
      <c r="L13" s="43"/>
      <c r="M13" s="43"/>
      <c r="N13" s="40" t="n">
        <f aca="false">G13+I13</f>
        <v>25</v>
      </c>
    </row>
    <row r="14" customFormat="false" ht="13.8" hidden="false" customHeight="false" outlineLevel="0" collapsed="false">
      <c r="A14" s="17" t="n">
        <v>8</v>
      </c>
      <c r="B14" s="27" t="s">
        <v>43</v>
      </c>
      <c r="C14" s="17" t="s">
        <v>39</v>
      </c>
      <c r="D14" s="15" t="s">
        <v>16</v>
      </c>
      <c r="E14" s="17" t="n">
        <v>2011</v>
      </c>
      <c r="F14" s="29" t="n">
        <v>3</v>
      </c>
      <c r="G14" s="36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33"/>
      <c r="I14" s="38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27"/>
      <c r="K14" s="43"/>
      <c r="L14" s="43"/>
      <c r="M14" s="43"/>
      <c r="N14" s="40" t="str">
        <f aca="false">G14</f>
        <v>20</v>
      </c>
    </row>
    <row r="15" customFormat="false" ht="13.8" hidden="false" customHeight="false" outlineLevel="0" collapsed="false">
      <c r="A15" s="44"/>
      <c r="B15" s="45"/>
      <c r="C15" s="44"/>
      <c r="D15" s="44"/>
      <c r="E15" s="44"/>
      <c r="F15" s="44"/>
      <c r="G15" s="46"/>
      <c r="H15" s="46"/>
      <c r="I15" s="47"/>
      <c r="J15" s="46"/>
      <c r="K15" s="47"/>
      <c r="L15" s="47"/>
      <c r="M15" s="47"/>
      <c r="N15" s="48"/>
    </row>
    <row r="16" customFormat="false" ht="13.8" hidden="false" customHeight="false" outlineLevel="0" collapsed="false">
      <c r="A16" s="44"/>
    </row>
    <row r="20" customFormat="false" ht="12.8" hidden="false" customHeight="true" outlineLevel="0" collapsed="false">
      <c r="A20" s="4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F5" activeCellId="0" sqref="F5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7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16"/>
    <col collapsed="false" customWidth="true" hidden="false" outlineLevel="0" max="9" min="9" style="1" width="23.7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4.1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45</v>
      </c>
      <c r="G5" s="4"/>
      <c r="H5" s="5" t="s">
        <v>46</v>
      </c>
      <c r="I5" s="5"/>
      <c r="J5" s="6" t="s">
        <v>4</v>
      </c>
      <c r="K5" s="6"/>
      <c r="L5" s="7" t="s">
        <v>5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32</v>
      </c>
    </row>
    <row r="7" customFormat="false" ht="15" hidden="false" customHeight="true" outlineLevel="0" collapsed="false">
      <c r="A7" s="15" t="n">
        <v>1</v>
      </c>
      <c r="B7" s="16" t="s">
        <v>47</v>
      </c>
      <c r="C7" s="17" t="s">
        <v>48</v>
      </c>
      <c r="D7" s="15" t="s">
        <v>16</v>
      </c>
      <c r="E7" s="17" t="n">
        <v>2008</v>
      </c>
      <c r="F7" s="17" t="n">
        <v>1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2" t="n">
        <v>1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1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43"/>
      <c r="M7" s="50" t="b">
        <f aca="false">IF(L7=1,"32",IF(L7=2,"26",IF(L7=3,"20",IF(L7=4,"15",IF(L7=5,"13",IF(L7=6,"12",IF(L7=7,"11",IF(L7=8,"10",IF(L7=9,"8",IF(L7=10,"7",IF(L7=11,"6",IF(L7=12,"5",IF(L7=13,"4",IF(L7=14,"3",IF(L7=15,"2",IF(L7=16,"1"))))))))))))))))</f>
        <v>0</v>
      </c>
      <c r="N7" s="21" t="n">
        <f aca="false">G7+I7+K7</f>
        <v>128</v>
      </c>
      <c r="O7" s="1"/>
    </row>
    <row r="8" customFormat="false" ht="15" hidden="false" customHeight="true" outlineLevel="0" collapsed="false">
      <c r="A8" s="15" t="n">
        <v>2</v>
      </c>
      <c r="B8" s="16" t="s">
        <v>49</v>
      </c>
      <c r="C8" s="17" t="s">
        <v>50</v>
      </c>
      <c r="D8" s="15" t="s">
        <v>16</v>
      </c>
      <c r="E8" s="17" t="n">
        <v>2009</v>
      </c>
      <c r="F8" s="17"/>
      <c r="G8" s="50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19" t="n">
        <v>2</v>
      </c>
      <c r="I8" s="18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19" t="n">
        <v>2</v>
      </c>
      <c r="K8" s="1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43"/>
      <c r="M8" s="50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1" t="n">
        <f aca="false">G8+I8+K8+M8</f>
        <v>78</v>
      </c>
    </row>
    <row r="9" customFormat="false" ht="15" hidden="false" customHeight="true" outlineLevel="0" collapsed="false">
      <c r="A9" s="15" t="n">
        <v>3</v>
      </c>
      <c r="B9" s="27" t="s">
        <v>51</v>
      </c>
      <c r="C9" s="17" t="s">
        <v>52</v>
      </c>
      <c r="D9" s="15" t="s">
        <v>16</v>
      </c>
      <c r="E9" s="17" t="n">
        <v>2011</v>
      </c>
      <c r="F9" s="17" t="n">
        <v>2</v>
      </c>
      <c r="G9" s="18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19"/>
      <c r="I9" s="43"/>
      <c r="J9" s="19"/>
      <c r="K9" s="43"/>
      <c r="L9" s="43"/>
      <c r="M9" s="43"/>
      <c r="N9" s="21" t="n">
        <f aca="false">G9+I9+K9+M9</f>
        <v>26</v>
      </c>
    </row>
    <row r="10" customFormat="false" ht="13.8" hidden="false" customHeight="false" outlineLevel="0" collapsed="false">
      <c r="A10" s="17" t="n">
        <v>4</v>
      </c>
      <c r="B10" s="16" t="s">
        <v>53</v>
      </c>
      <c r="C10" s="17" t="s">
        <v>52</v>
      </c>
      <c r="D10" s="15" t="s">
        <v>16</v>
      </c>
      <c r="E10" s="17" t="n">
        <v>2008</v>
      </c>
      <c r="F10" s="17"/>
      <c r="G10" s="50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19" t="n">
        <v>3</v>
      </c>
      <c r="I10" s="1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9"/>
      <c r="K10" s="50" t="b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43"/>
      <c r="M10" s="50" t="b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21" t="n">
        <f aca="false">G10+I10+K10+M10</f>
        <v>20</v>
      </c>
    </row>
    <row r="11" customFormat="false" ht="13.8" hidden="false" customHeight="false" outlineLevel="0" collapsed="false">
      <c r="A11" s="17" t="n">
        <v>5</v>
      </c>
      <c r="B11" s="27" t="s">
        <v>54</v>
      </c>
      <c r="C11" s="17" t="s">
        <v>39</v>
      </c>
      <c r="D11" s="17" t="s">
        <v>16</v>
      </c>
      <c r="E11" s="17" t="n">
        <v>2008</v>
      </c>
      <c r="F11" s="29"/>
      <c r="G11" s="50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29" t="n">
        <v>3</v>
      </c>
      <c r="I11" s="1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17"/>
      <c r="K11" s="50" t="b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43"/>
      <c r="M11" s="43"/>
      <c r="N11" s="21" t="n">
        <f aca="false">G11+I11+K11+M11</f>
        <v>20</v>
      </c>
    </row>
    <row r="12" customFormat="false" ht="13.8" hidden="false" customHeight="false" outlineLevel="0" collapsed="false">
      <c r="A12" s="44"/>
      <c r="B12" s="45"/>
      <c r="C12" s="44"/>
      <c r="D12" s="44"/>
      <c r="E12" s="44"/>
      <c r="F12" s="51"/>
      <c r="G12" s="47"/>
      <c r="H12" s="51"/>
      <c r="I12" s="47"/>
      <c r="J12" s="44"/>
      <c r="K12" s="47"/>
      <c r="L12" s="47"/>
      <c r="M12" s="47"/>
      <c r="N12" s="48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3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H5" activeCellId="0" sqref="H5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81"/>
    <col collapsed="false" customWidth="true" hidden="false" outlineLevel="0" max="8" min="8" style="1" width="9.4"/>
    <col collapsed="false" customWidth="true" hidden="false" outlineLevel="0" max="9" min="9" style="1" width="17.23"/>
    <col collapsed="false" customWidth="true" hidden="false" outlineLevel="0" max="10" min="10" style="1" width="13.34"/>
    <col collapsed="false" customWidth="true" hidden="false" outlineLevel="0" max="11" min="11" style="1" width="16.84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52" t="s">
        <v>56</v>
      </c>
      <c r="M4" s="52"/>
    </row>
    <row r="5" customFormat="false" ht="13.8" hidden="false" customHeight="false" outlineLevel="0" collapsed="false">
      <c r="F5" s="34" t="s">
        <v>2</v>
      </c>
      <c r="G5" s="34"/>
      <c r="H5" s="35" t="s">
        <v>57</v>
      </c>
      <c r="I5" s="35"/>
      <c r="J5" s="6" t="s">
        <v>4</v>
      </c>
      <c r="K5" s="6"/>
      <c r="L5" s="7" t="s">
        <v>58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32</v>
      </c>
    </row>
    <row r="7" s="1" customFormat="true" ht="15" hidden="false" customHeight="true" outlineLevel="0" collapsed="false">
      <c r="A7" s="15" t="n">
        <v>1</v>
      </c>
      <c r="B7" s="16" t="s">
        <v>59</v>
      </c>
      <c r="C7" s="15" t="s">
        <v>22</v>
      </c>
      <c r="D7" s="15" t="s">
        <v>16</v>
      </c>
      <c r="E7" s="15" t="n">
        <v>2008</v>
      </c>
      <c r="F7" s="17" t="n">
        <v>1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30" t="n">
        <v>1</v>
      </c>
      <c r="I7" s="20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1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64</v>
      </c>
      <c r="L7" s="30" t="n">
        <v>1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G7+I7+K7</f>
        <v>128</v>
      </c>
    </row>
    <row r="8" customFormat="false" ht="15" hidden="false" customHeight="true" outlineLevel="0" collapsed="false">
      <c r="A8" s="15" t="n">
        <v>2</v>
      </c>
      <c r="B8" s="27" t="s">
        <v>60</v>
      </c>
      <c r="C8" s="29" t="s">
        <v>61</v>
      </c>
      <c r="D8" s="15" t="s">
        <v>16</v>
      </c>
      <c r="E8" s="29" t="n">
        <v>2009</v>
      </c>
      <c r="F8" s="22" t="n">
        <v>2</v>
      </c>
      <c r="G8" s="18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9" t="n">
        <v>2</v>
      </c>
      <c r="I8" s="18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19"/>
      <c r="K8" s="20" t="b">
        <f aca="false">IF(J8=1,"64",IF(J8=2,"52",IF(J8=3,"40",IF(J8=4,"30",IF(J8=5,"26",IF(J8=6,"24",IF(J8=7,"22",IF(J8=8,"20",IF(J8=9,"16",IF(J8=10,"14",IF(J8=11,"12",IF(J8=12,"10",IF(J8=13,"8",IF(J8=14,"6",IF(J8=15,"4",IF(J8=16,"2"))))))))))))))))</f>
        <v>0</v>
      </c>
      <c r="L8" s="19"/>
      <c r="M8" s="24" t="b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1" t="n">
        <f aca="false">G8+I8</f>
        <v>52</v>
      </c>
    </row>
    <row r="9" customFormat="false" ht="15" hidden="false" customHeight="true" outlineLevel="0" collapsed="false">
      <c r="A9" s="15" t="n">
        <v>3</v>
      </c>
      <c r="B9" s="27" t="s">
        <v>62</v>
      </c>
      <c r="C9" s="17" t="s">
        <v>52</v>
      </c>
      <c r="D9" s="15" t="s">
        <v>16</v>
      </c>
      <c r="E9" s="17" t="n">
        <v>2011</v>
      </c>
      <c r="F9" s="53" t="n">
        <v>6</v>
      </c>
      <c r="G9" s="18" t="str">
        <f aca="false">IF(F9=1,"32",IF(F9=2,"26",IF(F9=3,"20",IF(F9=4,"15",IF(F9=5,"13",IF(F9=6,"12",IF(F9=7,"11",IF(F9=8,"10",IF(F9=9,"8",IF(F9=10,"7",IF(F9=11,"6",IF(F9=12,"5",IF(F9=13,"4",IF(F9=14,"3",IF(F9=15,"2",IF(F9=16,"1"))))))))))))))))</f>
        <v>12</v>
      </c>
      <c r="H9" s="17" t="n">
        <v>6</v>
      </c>
      <c r="I9" s="18" t="str">
        <f aca="false">IF(H9=1,"32",IF(H9=2,"26",IF(H9=3,"20",IF(H9=4,"15",IF(H9=5,"13",IF(H9=6,"12",IF(H9=7,"11",IF(H9=8,"10",IF(H9=9,"8",IF(H9=10,"7",IF(H9=11,"6",IF(H9=12,"5",IF(H9=13,"4",IF(H9=14,"3",IF(H9=15,"2",IF(H9=16,"1"))))))))))))))))</f>
        <v>12</v>
      </c>
      <c r="J9" s="53"/>
      <c r="K9" s="20" t="n">
        <f aca="false">IF(J9=1,"64",IF(J9=2,"52",IF(J9=3,"40",IF(J9=4,"30",IF(J9=5,"26",IF(J9=6,"24",IF(J9=7,"22",IF(J9=8,"20",IF(J9=9,"16",IF(J9=10,"14",IF(J9=11,"12",IF(J9=12,"10",IF(J9=13,"8",IF(J9=14,"6",IF(J9=15,"4",IF(J9=16,"2"))))))))))))))))</f>
        <v>0</v>
      </c>
      <c r="L9" s="54"/>
      <c r="M9" s="24" t="n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42" t="n">
        <f aca="false">G9+I9+K9</f>
        <v>24</v>
      </c>
    </row>
    <row r="10" customFormat="false" ht="15" hidden="false" customHeight="true" outlineLevel="0" collapsed="false">
      <c r="A10" s="15" t="n">
        <v>4</v>
      </c>
      <c r="B10" s="27" t="s">
        <v>63</v>
      </c>
      <c r="C10" s="15" t="s">
        <v>64</v>
      </c>
      <c r="D10" s="15" t="s">
        <v>16</v>
      </c>
      <c r="E10" s="15" t="n">
        <v>2011</v>
      </c>
      <c r="F10" s="19" t="n">
        <v>3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8" t="n">
        <v>3</v>
      </c>
      <c r="I10" s="1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9"/>
      <c r="K10" s="20" t="n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43"/>
      <c r="M10" s="24" t="n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0</v>
      </c>
      <c r="N10" s="42" t="str">
        <f aca="false">G10</f>
        <v>20</v>
      </c>
    </row>
    <row r="11" customFormat="false" ht="15" hidden="false" customHeight="true" outlineLevel="0" collapsed="false">
      <c r="A11" s="15" t="n">
        <v>4</v>
      </c>
      <c r="B11" s="27" t="s">
        <v>65</v>
      </c>
      <c r="C11" s="17" t="s">
        <v>64</v>
      </c>
      <c r="D11" s="15" t="s">
        <v>16</v>
      </c>
      <c r="E11" s="17" t="n">
        <v>2011</v>
      </c>
      <c r="F11" s="17" t="n">
        <v>3</v>
      </c>
      <c r="G11" s="18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9" t="n">
        <v>3</v>
      </c>
      <c r="I11" s="1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20</v>
      </c>
      <c r="J11" s="19"/>
      <c r="K11" s="20" t="n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0</v>
      </c>
      <c r="L11" s="43"/>
      <c r="M11" s="24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42" t="str">
        <f aca="false">G11</f>
        <v>20</v>
      </c>
    </row>
    <row r="12" customFormat="false" ht="15" hidden="false" customHeight="true" outlineLevel="0" collapsed="false">
      <c r="A12" s="15" t="n">
        <v>6</v>
      </c>
      <c r="B12" s="55" t="s">
        <v>66</v>
      </c>
      <c r="C12" s="15" t="s">
        <v>52</v>
      </c>
      <c r="D12" s="15" t="s">
        <v>16</v>
      </c>
      <c r="E12" s="15" t="n">
        <v>2011</v>
      </c>
      <c r="F12" s="19"/>
      <c r="G12" s="20" t="n">
        <f aca="false">IF(F12=1,"64",IF(F12=2,"52",IF(F12=3,"40",IF(F12=4,"30",IF(F12=5,"26",IF(F12=6,"24",IF(F12=7,"22",IF(F12=8,"20",IF(F12=9,"16",IF(F12=10,"14",IF(F12=11,"12",IF(F12=12,"10",IF(F12=13,"8",IF(F12=14,"6",IF(F12=15,"4",IF(F12=16,"2"))))))))))))))))</f>
        <v>0</v>
      </c>
      <c r="H12" s="42" t="n">
        <v>5</v>
      </c>
      <c r="I12" s="1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19"/>
      <c r="K12" s="20" t="n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43"/>
      <c r="M12" s="24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56" t="str">
        <f aca="false">I12</f>
        <v>13</v>
      </c>
    </row>
    <row r="13" customFormat="false" ht="15" hidden="false" customHeight="true" outlineLevel="0" collapsed="false">
      <c r="A13" s="15" t="n">
        <v>7</v>
      </c>
      <c r="B13" s="27" t="s">
        <v>67</v>
      </c>
      <c r="C13" s="17" t="s">
        <v>64</v>
      </c>
      <c r="D13" s="15" t="s">
        <v>16</v>
      </c>
      <c r="E13" s="17" t="n">
        <v>2011</v>
      </c>
      <c r="F13" s="29" t="n">
        <v>5</v>
      </c>
      <c r="G13" s="18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17" t="n">
        <v>7</v>
      </c>
      <c r="I13" s="18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11</v>
      </c>
      <c r="J13" s="27"/>
      <c r="K13" s="20" t="n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0</v>
      </c>
      <c r="L13" s="43"/>
      <c r="M13" s="24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42" t="str">
        <f aca="false">G13</f>
        <v>13</v>
      </c>
    </row>
    <row r="14" customFormat="false" ht="13.8" hidden="false" customHeight="false" outlineLevel="0" collapsed="false">
      <c r="A14" s="17" t="n">
        <v>8</v>
      </c>
      <c r="B14" s="27" t="s">
        <v>68</v>
      </c>
      <c r="C14" s="17" t="s">
        <v>64</v>
      </c>
      <c r="D14" s="15" t="s">
        <v>16</v>
      </c>
      <c r="E14" s="17" t="n">
        <v>2010</v>
      </c>
      <c r="F14" s="29" t="n">
        <v>7</v>
      </c>
      <c r="G14" s="18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11</v>
      </c>
      <c r="H14" s="33"/>
      <c r="I14" s="20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27"/>
      <c r="K14" s="20" t="n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0</v>
      </c>
      <c r="L14" s="43"/>
      <c r="M14" s="24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42" t="str">
        <f aca="false">G14</f>
        <v>11</v>
      </c>
    </row>
    <row r="15" customFormat="false" ht="13.8" hidden="false" customHeight="false" outlineLevel="0" collapsed="false">
      <c r="A15" s="57" t="n">
        <v>9</v>
      </c>
      <c r="B15" s="27" t="s">
        <v>69</v>
      </c>
      <c r="C15" s="17" t="s">
        <v>64</v>
      </c>
      <c r="D15" s="15" t="s">
        <v>16</v>
      </c>
      <c r="E15" s="17"/>
      <c r="F15" s="29" t="n">
        <v>8</v>
      </c>
      <c r="G15" s="18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10</v>
      </c>
      <c r="H15" s="33"/>
      <c r="I15" s="20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7"/>
      <c r="K15" s="20" t="n">
        <f aca="false">IF(J15=1,"64",IF(J15=2,"52",IF(J15=3,"40",IF(J15=4,"30",IF(J15=5,"26",IF(J15=6,"24",IF(J15=7,"22",IF(J15=8,"20",IF(J15=9,"16",IF(J15=10,"14",IF(J15=11,"12",IF(J15=12,"10",IF(J15=13,"8",IF(J15=14,"6",IF(J15=15,"4",IF(J15=16,"2"))))))))))))))))</f>
        <v>0</v>
      </c>
      <c r="L15" s="43"/>
      <c r="M15" s="24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42" t="str">
        <f aca="false">G15</f>
        <v>10</v>
      </c>
    </row>
    <row r="16" customFormat="false" ht="13.8" hidden="false" customHeight="false" outlineLevel="0" collapsed="false">
      <c r="A16" s="44"/>
      <c r="B16" s="45"/>
      <c r="C16" s="44"/>
      <c r="D16" s="44"/>
      <c r="E16" s="44"/>
      <c r="F16" s="51"/>
      <c r="G16" s="47"/>
      <c r="H16" s="51"/>
      <c r="I16" s="58"/>
      <c r="J16" s="44"/>
      <c r="K16" s="47"/>
      <c r="L16" s="47"/>
      <c r="M16" s="47"/>
      <c r="N16" s="48"/>
    </row>
    <row r="17" customFormat="false" ht="13.8" hidden="false" customHeight="false" outlineLevel="0" collapsed="false">
      <c r="A17" s="44"/>
    </row>
    <row r="18" customFormat="false" ht="13.8" hidden="false" customHeight="false" outlineLevel="0" collapsed="false">
      <c r="A18" s="44"/>
    </row>
    <row r="19" customFormat="false" ht="13.8" hidden="false" customHeight="false" outlineLevel="0" collapsed="false">
      <c r="A19" s="44"/>
    </row>
    <row r="23" customFormat="false" ht="13.8" hidden="false" customHeight="false" outlineLevel="0" collapsed="false">
      <c r="A23" s="59"/>
      <c r="B23" s="59"/>
    </row>
  </sheetData>
  <mergeCells count="8">
    <mergeCell ref="A1:N1"/>
    <mergeCell ref="A2:N2"/>
    <mergeCell ref="L4:M4"/>
    <mergeCell ref="F5:G5"/>
    <mergeCell ref="H5:I5"/>
    <mergeCell ref="J5:K5"/>
    <mergeCell ref="L5:M5"/>
    <mergeCell ref="A23:B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L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J26" activeCellId="0" sqref="J26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7.91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0.92"/>
    <col collapsed="false" customWidth="true" hidden="false" outlineLevel="0" max="9" min="9" style="1" width="23.6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3.19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4" t="s">
        <v>71</v>
      </c>
      <c r="G5" s="4"/>
      <c r="H5" s="5" t="s">
        <v>72</v>
      </c>
      <c r="I5" s="5"/>
      <c r="J5" s="6" t="s">
        <v>4</v>
      </c>
      <c r="K5" s="6"/>
      <c r="L5" s="7" t="s">
        <v>5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32</v>
      </c>
    </row>
    <row r="7" s="1" customFormat="true" ht="15" hidden="false" customHeight="true" outlineLevel="0" collapsed="false">
      <c r="A7" s="15" t="n">
        <v>1</v>
      </c>
      <c r="B7" s="27" t="s">
        <v>73</v>
      </c>
      <c r="C7" s="17" t="s">
        <v>74</v>
      </c>
      <c r="D7" s="15" t="s">
        <v>16</v>
      </c>
      <c r="E7" s="17" t="n">
        <v>2008</v>
      </c>
      <c r="F7" s="30" t="n">
        <v>5</v>
      </c>
      <c r="G7" s="20" t="str">
        <f aca="false">IF(F7=1,"32",IF(F7=2,"26",IF(F7=3,"20",IF(F7=4,"15",IF(F7=5,"13",IF(F7=6,"12",IF(F7=7,"11",IF(F7=8,"10",IF(F7=9,"8",IF(F7=10,"7",IF(F7=11,"6",IF(F7=12,"5",IF(F7=13,"4",IF(F7=14,"3",IF(F7=15,"2",IF(F7=16,"1"))))))))))))))))</f>
        <v>13</v>
      </c>
      <c r="H7" s="17" t="n">
        <v>1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3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40</v>
      </c>
      <c r="L7" s="23" t="n">
        <v>2</v>
      </c>
      <c r="M7" s="6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1" t="n">
        <f aca="false">I7+K7+M7</f>
        <v>98</v>
      </c>
    </row>
    <row r="8" customFormat="false" ht="15" hidden="false" customHeight="true" outlineLevel="0" collapsed="false">
      <c r="A8" s="15" t="n">
        <v>2</v>
      </c>
      <c r="B8" s="27" t="s">
        <v>75</v>
      </c>
      <c r="C8" s="17" t="s">
        <v>76</v>
      </c>
      <c r="D8" s="15" t="s">
        <v>16</v>
      </c>
      <c r="E8" s="17" t="n">
        <v>2008</v>
      </c>
      <c r="F8" s="17" t="n">
        <v>2</v>
      </c>
      <c r="G8" s="36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7" t="n">
        <v>3</v>
      </c>
      <c r="I8" s="18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7" t="n">
        <v>2</v>
      </c>
      <c r="K8" s="18" t="str">
        <f aca="false">IF(J8=1,"64",IF(J8=2,"52",IF(J8=3,"40",IF(J8=4,"30",IF(J8=5,"26",IF(J8=6,"24",IF(J8=7,"22",IF(J8=8,"20",IF(J8=9,"16",IF(J8=10,"14",IF(J8=11,"12",IF(J8=12,"10",IF(J8=13,"8",IF(J8=14,"6",IF(J8=15,"4",IF(J8=16,"2"))))))))))))))))</f>
        <v>52</v>
      </c>
      <c r="L8" s="20" t="n">
        <v>3</v>
      </c>
      <c r="M8" s="41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1" t="n">
        <f aca="false">G8+I8+K8</f>
        <v>98</v>
      </c>
      <c r="O8" s="1"/>
    </row>
    <row r="9" customFormat="false" ht="13.8" hidden="false" customHeight="false" outlineLevel="0" collapsed="false">
      <c r="A9" s="17" t="n">
        <v>3</v>
      </c>
      <c r="B9" s="61" t="s">
        <v>77</v>
      </c>
      <c r="C9" s="17" t="s">
        <v>74</v>
      </c>
      <c r="D9" s="29" t="s">
        <v>16</v>
      </c>
      <c r="E9" s="17" t="n">
        <v>2010</v>
      </c>
      <c r="F9" s="30" t="n">
        <v>8</v>
      </c>
      <c r="G9" s="41" t="str">
        <f aca="false">IF(F9=1,"32",IF(F9=2,"26",IF(F9=3,"20",IF(F9=4,"15",IF(F9=5,"13",IF(F9=6,"12",IF(F9=7,"11",IF(F9=8,"10",IF(F9=9,"8",IF(F9=10,"7",IF(F9=11,"6",IF(F9=12,"5",IF(F9=13,"4",IF(F9=14,"3",IF(F9=15,"2",IF(F9=16,"1"))))))))))))))))</f>
        <v>10</v>
      </c>
      <c r="H9" s="17" t="n">
        <v>5</v>
      </c>
      <c r="I9" s="18" t="str">
        <f aca="false">IF(H9=1,"32",IF(H9=2,"26",IF(H9=3,"20",IF(H9=4,"15",IF(H9=5,"13",IF(H9=6,"12",IF(H9=7,"11",IF(H9=8,"10",IF(H9=9,"8",IF(H9=10,"7",IF(H9=11,"6",IF(H9=12,"5",IF(H9=13,"4",IF(H9=14,"3",IF(H9=15,"2",IF(H9=16,"1"))))))))))))))))</f>
        <v>13</v>
      </c>
      <c r="J9" s="17" t="n">
        <v>5</v>
      </c>
      <c r="K9" s="18" t="str">
        <f aca="false">IF(J9=1,"64",IF(J9=2,"52",IF(J9=3,"40",IF(J9=4,"30",IF(J9=5,"26",IF(J9=6,"24",IF(J9=7,"22",IF(J9=8,"20",IF(J9=9,"16",IF(J9=10,"14",IF(J9=11,"12",IF(J9=12,"10",IF(J9=13,"8",IF(J9=14,"6",IF(J9=15,"4",IF(J9=16,"2"))))))))))))))))</f>
        <v>26</v>
      </c>
      <c r="L9" s="17" t="n">
        <v>7</v>
      </c>
      <c r="M9" s="36" t="str">
        <f aca="false">IF(L9=1,"32",IF(L9=2,"26",IF(L9=3,"20",IF(L9=4,"15",IF(L9=5,"13",IF(L9=6,"12",IF(L9=7,"11",IF(L9=8,"10",IF(L9=9,"8",IF(L9=10,"7",IF(L9=11,"6",IF(L9=12,"5",IF(L9=13,"4",IF(L9=14,"3",IF(L9=15,"2",IF(L9=16,"1"))))))))))))))))</f>
        <v>11</v>
      </c>
      <c r="N9" s="42" t="n">
        <f aca="false">I9+K9+M9</f>
        <v>50</v>
      </c>
      <c r="O9" s="1"/>
    </row>
    <row r="10" customFormat="false" ht="13.8" hidden="false" customHeight="false" outlineLevel="0" collapsed="false">
      <c r="A10" s="17" t="n">
        <v>4</v>
      </c>
      <c r="B10" s="16" t="s">
        <v>78</v>
      </c>
      <c r="C10" s="17" t="s">
        <v>74</v>
      </c>
      <c r="D10" s="15" t="s">
        <v>16</v>
      </c>
      <c r="E10" s="17" t="n">
        <v>2011</v>
      </c>
      <c r="F10" s="17" t="n">
        <v>3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17" t="n">
        <v>2</v>
      </c>
      <c r="I10" s="18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62"/>
      <c r="K10" s="20"/>
      <c r="L10" s="24"/>
      <c r="M10" s="20"/>
      <c r="N10" s="63" t="n">
        <f aca="false">G10+I10+K10</f>
        <v>46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</row>
    <row r="11" customFormat="false" ht="13.8" hidden="false" customHeight="false" outlineLevel="0" collapsed="false">
      <c r="A11" s="17" t="n">
        <v>5</v>
      </c>
      <c r="B11" s="27" t="s">
        <v>79</v>
      </c>
      <c r="C11" s="17" t="s">
        <v>74</v>
      </c>
      <c r="D11" s="15" t="s">
        <v>16</v>
      </c>
      <c r="E11" s="17" t="n">
        <v>2010</v>
      </c>
      <c r="F11" s="65" t="n">
        <v>12</v>
      </c>
      <c r="G11" s="5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5</v>
      </c>
      <c r="H11" s="17" t="n">
        <v>7</v>
      </c>
      <c r="I11" s="18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11</v>
      </c>
      <c r="J11" s="17" t="n">
        <v>7</v>
      </c>
      <c r="K11" s="18" t="str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22</v>
      </c>
      <c r="L11" s="18" t="n">
        <v>6</v>
      </c>
      <c r="M11" s="36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12</v>
      </c>
      <c r="N11" s="42" t="n">
        <f aca="false">I11+K11+M11</f>
        <v>45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</row>
    <row r="12" customFormat="false" ht="13.8" hidden="false" customHeight="false" outlineLevel="0" collapsed="false">
      <c r="A12" s="17" t="n">
        <v>6</v>
      </c>
      <c r="B12" s="27" t="s">
        <v>80</v>
      </c>
      <c r="C12" s="17" t="s">
        <v>74</v>
      </c>
      <c r="D12" s="15" t="s">
        <v>16</v>
      </c>
      <c r="E12" s="17" t="n">
        <v>2010</v>
      </c>
      <c r="F12" s="17" t="n">
        <v>9</v>
      </c>
      <c r="G12" s="1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8</v>
      </c>
      <c r="H12" s="20" t="n">
        <v>10</v>
      </c>
      <c r="I12" s="20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7</v>
      </c>
      <c r="J12" s="19" t="n">
        <v>6</v>
      </c>
      <c r="K12" s="18" t="str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24</v>
      </c>
      <c r="L12" s="18" t="n">
        <v>5</v>
      </c>
      <c r="M12" s="36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42" t="n">
        <f aca="false">G12+K12+M12</f>
        <v>45</v>
      </c>
      <c r="O12" s="1"/>
    </row>
    <row r="13" customFormat="false" ht="13.8" hidden="false" customHeight="false" outlineLevel="0" collapsed="false">
      <c r="A13" s="17" t="n">
        <v>7</v>
      </c>
      <c r="B13" s="27" t="s">
        <v>81</v>
      </c>
      <c r="C13" s="17" t="s">
        <v>74</v>
      </c>
      <c r="D13" s="15" t="s">
        <v>16</v>
      </c>
      <c r="E13" s="17" t="n">
        <v>2011</v>
      </c>
      <c r="F13" s="66" t="n">
        <v>3</v>
      </c>
      <c r="G13" s="67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20</v>
      </c>
      <c r="H13" s="17" t="n">
        <v>3</v>
      </c>
      <c r="I13" s="18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20</v>
      </c>
      <c r="J13" s="62"/>
      <c r="K13" s="20"/>
      <c r="L13" s="62"/>
      <c r="M13" s="20"/>
      <c r="N13" s="63" t="n">
        <f aca="false">G13+I13</f>
        <v>40</v>
      </c>
      <c r="O13" s="1"/>
    </row>
    <row r="14" customFormat="false" ht="13.8" hidden="false" customHeight="false" outlineLevel="0" collapsed="false">
      <c r="A14" s="17" t="n">
        <v>8</v>
      </c>
      <c r="B14" s="27" t="s">
        <v>82</v>
      </c>
      <c r="C14" s="17" t="s">
        <v>76</v>
      </c>
      <c r="D14" s="15" t="s">
        <v>16</v>
      </c>
      <c r="E14" s="17" t="n">
        <v>2010</v>
      </c>
      <c r="F14" s="30" t="n">
        <v>10</v>
      </c>
      <c r="G14" s="41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7</v>
      </c>
      <c r="H14" s="17" t="n">
        <v>8</v>
      </c>
      <c r="I14" s="18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10</v>
      </c>
      <c r="J14" s="29" t="n">
        <v>8</v>
      </c>
      <c r="K14" s="18" t="str">
        <f aca="false">IF(J14=1,"64",IF(J14=2,"52",IF(J14=3,"40",IF(J14=4,"30",IF(J14=5,"26",IF(J14=6,"24",IF(J14=7,"22",IF(J14=8,"20",IF(J14=9,"16",IF(J14=10,"14",IF(J14=11,"12",IF(J14=12,"10",IF(J14=13,"8",IF(J14=14,"6",IF(J14=15,"4",IF(J14=16,"2"))))))))))))))))</f>
        <v>20</v>
      </c>
      <c r="L14" s="29" t="n">
        <v>9</v>
      </c>
      <c r="M14" s="36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8</v>
      </c>
      <c r="N14" s="42" t="n">
        <f aca="false">I14+K14+M14</f>
        <v>38</v>
      </c>
    </row>
    <row r="15" customFormat="false" ht="13.8" hidden="false" customHeight="false" outlineLevel="0" collapsed="false">
      <c r="A15" s="17" t="n">
        <v>9</v>
      </c>
      <c r="B15" s="27" t="s">
        <v>83</v>
      </c>
      <c r="C15" s="17" t="s">
        <v>84</v>
      </c>
      <c r="D15" s="15" t="s">
        <v>16</v>
      </c>
      <c r="E15" s="17" t="n">
        <v>2009</v>
      </c>
      <c r="F15" s="17" t="n">
        <v>1</v>
      </c>
      <c r="G15" s="67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32</v>
      </c>
      <c r="H15" s="22"/>
      <c r="I15" s="20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17"/>
      <c r="K15" s="41"/>
      <c r="L15" s="68"/>
      <c r="M15" s="41"/>
      <c r="N15" s="69" t="str">
        <f aca="false">G15</f>
        <v>32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</row>
    <row r="16" customFormat="false" ht="13.8" hidden="false" customHeight="false" outlineLevel="0" collapsed="false">
      <c r="A16" s="70" t="n">
        <v>10</v>
      </c>
      <c r="B16" s="16" t="s">
        <v>85</v>
      </c>
      <c r="C16" s="17" t="s">
        <v>18</v>
      </c>
      <c r="D16" s="15" t="s">
        <v>16</v>
      </c>
      <c r="E16" s="17" t="n">
        <v>2008</v>
      </c>
      <c r="F16" s="17" t="n">
        <v>6</v>
      </c>
      <c r="G16" s="18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12</v>
      </c>
      <c r="H16" s="19" t="n">
        <v>9</v>
      </c>
      <c r="I16" s="18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8</v>
      </c>
      <c r="J16" s="19"/>
      <c r="K16" s="20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 t="n">
        <v>8</v>
      </c>
      <c r="M16" s="60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10</v>
      </c>
      <c r="N16" s="42" t="n">
        <f aca="false">G16+I16+M16</f>
        <v>30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s="64" customFormat="true" ht="13.8" hidden="false" customHeight="false" outlineLevel="0" collapsed="false">
      <c r="A17" s="71" t="n">
        <v>11</v>
      </c>
      <c r="B17" s="27" t="s">
        <v>86</v>
      </c>
      <c r="C17" s="17" t="s">
        <v>18</v>
      </c>
      <c r="D17" s="15" t="s">
        <v>16</v>
      </c>
      <c r="E17" s="17" t="n">
        <v>2011</v>
      </c>
      <c r="F17" s="29" t="n">
        <v>7</v>
      </c>
      <c r="G17" s="67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11</v>
      </c>
      <c r="H17" s="17" t="n">
        <v>6</v>
      </c>
      <c r="I17" s="18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12</v>
      </c>
      <c r="J17" s="33"/>
      <c r="K17" s="33"/>
      <c r="L17" s="33"/>
      <c r="M17" s="33"/>
      <c r="N17" s="63" t="n">
        <f aca="false">G17+I17</f>
        <v>23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="64" customFormat="true" ht="13.8" hidden="false" customHeight="false" outlineLevel="0" collapsed="false">
      <c r="A18" s="17" t="n">
        <v>12</v>
      </c>
      <c r="B18" s="27" t="s">
        <v>87</v>
      </c>
      <c r="C18" s="17" t="s">
        <v>74</v>
      </c>
      <c r="D18" s="15" t="s">
        <v>16</v>
      </c>
      <c r="E18" s="17" t="n">
        <v>2011</v>
      </c>
      <c r="F18" s="66" t="n">
        <v>11</v>
      </c>
      <c r="G18" s="67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6</v>
      </c>
      <c r="H18" s="17" t="n">
        <v>11</v>
      </c>
      <c r="I18" s="18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6</v>
      </c>
      <c r="J18" s="62"/>
      <c r="K18" s="20"/>
      <c r="L18" s="62"/>
      <c r="M18" s="20"/>
      <c r="N18" s="63" t="n">
        <f aca="false">G18+I18+K18</f>
        <v>12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customFormat="false" ht="13.8" hidden="false" customHeight="false" outlineLevel="0" collapsed="false">
      <c r="A19" s="17" t="n">
        <v>13</v>
      </c>
      <c r="B19" s="27" t="s">
        <v>88</v>
      </c>
      <c r="C19" s="17" t="s">
        <v>18</v>
      </c>
      <c r="D19" s="15" t="s">
        <v>16</v>
      </c>
      <c r="E19" s="17" t="n">
        <v>2011</v>
      </c>
      <c r="F19" s="29" t="n">
        <v>13</v>
      </c>
      <c r="G19" s="67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4</v>
      </c>
      <c r="H19" s="29"/>
      <c r="I19" s="20" t="b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33"/>
      <c r="K19" s="33"/>
      <c r="L19" s="33"/>
      <c r="M19" s="33"/>
      <c r="N19" s="69" t="str">
        <f aca="false">G19</f>
        <v>4</v>
      </c>
    </row>
    <row r="22" customFormat="false" ht="13.8" hidden="false" customHeight="false" outlineLevel="0" collapsed="false">
      <c r="O22" s="44"/>
      <c r="P22" s="72"/>
      <c r="Q22" s="73"/>
      <c r="R22" s="72"/>
      <c r="S22" s="4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N1"/>
    <mergeCell ref="A2:N2"/>
    <mergeCell ref="L4:M4"/>
    <mergeCell ref="F5:G5"/>
    <mergeCell ref="H5:I5"/>
    <mergeCell ref="J5:K5"/>
    <mergeCell ref="L5:M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3" zoomScaleNormal="83" zoomScalePageLayoutView="100" workbookViewId="0">
      <selection pane="topLeft" activeCell="I17" activeCellId="0" sqref="I17"/>
    </sheetView>
  </sheetViews>
  <sheetFormatPr defaultColWidth="8.76953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6.7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9.84"/>
    <col collapsed="false" customWidth="true" hidden="false" outlineLevel="0" max="9" min="9" style="1" width="17.49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true" hidden="false" outlineLevel="0" max="13" min="13" style="1" width="12.93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3"/>
      <c r="M4" s="3"/>
    </row>
    <row r="5" customFormat="false" ht="13.8" hidden="false" customHeight="false" outlineLevel="0" collapsed="false">
      <c r="F5" s="34" t="s">
        <v>90</v>
      </c>
      <c r="G5" s="34"/>
      <c r="H5" s="35" t="s">
        <v>91</v>
      </c>
      <c r="I5" s="35"/>
      <c r="J5" s="6" t="s">
        <v>4</v>
      </c>
      <c r="K5" s="6"/>
      <c r="L5" s="7" t="s">
        <v>31</v>
      </c>
      <c r="M5" s="7"/>
    </row>
    <row r="6" customFormat="false" ht="13.8" hidden="false" customHeight="false" outlineLevel="0" collapsed="false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8" t="s">
        <v>11</v>
      </c>
      <c r="G6" s="10" t="s">
        <v>12</v>
      </c>
      <c r="H6" s="11" t="s">
        <v>11</v>
      </c>
      <c r="I6" s="12" t="s">
        <v>12</v>
      </c>
      <c r="J6" s="13" t="s">
        <v>11</v>
      </c>
      <c r="K6" s="12" t="s">
        <v>12</v>
      </c>
      <c r="L6" s="13" t="s">
        <v>11</v>
      </c>
      <c r="M6" s="12" t="s">
        <v>12</v>
      </c>
      <c r="N6" s="14" t="s">
        <v>32</v>
      </c>
    </row>
    <row r="7" s="1" customFormat="true" ht="15" hidden="false" customHeight="true" outlineLevel="0" collapsed="false">
      <c r="A7" s="15" t="n">
        <v>1</v>
      </c>
      <c r="B7" s="16" t="s">
        <v>92</v>
      </c>
      <c r="C7" s="17" t="s">
        <v>18</v>
      </c>
      <c r="D7" s="17" t="s">
        <v>16</v>
      </c>
      <c r="E7" s="17" t="n">
        <v>2010</v>
      </c>
      <c r="F7" s="17" t="n">
        <v>2</v>
      </c>
      <c r="G7" s="18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7" t="n">
        <v>1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2</v>
      </c>
      <c r="K7" s="18" t="str">
        <f aca="false">IF(J7=1,"64",IF(J7=2,"52",IF(J7=3,"40",IF(J7=4,"30",IF(J7=5,"26",IF(J7=6,"24",IF(J7=7,"22",IF(J7=8,"20",IF(J7=9,"16",IF(J7=10,"14",IF(J7=11,"12",IF(J7=12,"10",IF(J7=13,"8",IF(J7=14,"6",IF(J7=15,"4",IF(J7=16,"2"))))))))))))))))</f>
        <v>52</v>
      </c>
      <c r="L7" s="30" t="n">
        <v>2</v>
      </c>
      <c r="M7" s="20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1" t="n">
        <f aca="false">G7+I7+K7</f>
        <v>110</v>
      </c>
    </row>
    <row r="8" customFormat="false" ht="15" hidden="false" customHeight="true" outlineLevel="0" collapsed="false">
      <c r="A8" s="15" t="n">
        <v>3</v>
      </c>
      <c r="B8" s="27" t="s">
        <v>93</v>
      </c>
      <c r="C8" s="17" t="s">
        <v>74</v>
      </c>
      <c r="D8" s="17" t="s">
        <v>16</v>
      </c>
      <c r="E8" s="17" t="n">
        <v>2008</v>
      </c>
      <c r="F8" s="29" t="n">
        <v>1</v>
      </c>
      <c r="G8" s="18" t="str">
        <f aca="false">IF(F8=1,"32",IF(F8=2,"26",IF(F8=3,"20",IF(F8=4,"15",IF(F8=5,"13",IF(F8=6,"12",IF(F8=7,"11",IF(F8=8,"10",IF(F8=9,"8",IF(F8=10,"7",IF(F8=11,"6",IF(F8=12,"5",IF(F8=13,"4",IF(F8=14,"3",IF(F8=15,"2",IF(F8=16,"1"))))))))))))))))</f>
        <v>32</v>
      </c>
      <c r="H8" s="30" t="n">
        <v>2</v>
      </c>
      <c r="I8" s="24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17" t="n">
        <v>3</v>
      </c>
      <c r="K8" s="18" t="str">
        <f aca="false">IF(J8=1,"64",IF(J8=2,"52",IF(J8=3,"40",IF(J8=4,"30",IF(J8=5,"26",IF(J8=6,"24",IF(J8=7,"22",IF(J8=8,"20",IF(J8=9,"16",IF(J8=10,"14",IF(J8=11,"12",IF(J8=12,"10",IF(J8=13,"8",IF(J8=14,"6",IF(J8=15,"4",IF(J8=16,"2"))))))))))))))))</f>
        <v>40</v>
      </c>
      <c r="L8" s="17" t="n">
        <v>1</v>
      </c>
      <c r="M8" s="18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1" t="n">
        <f aca="false">G8+K8+M8</f>
        <v>104</v>
      </c>
    </row>
    <row r="9" customFormat="false" ht="15" hidden="false" customHeight="true" outlineLevel="0" collapsed="false">
      <c r="A9" s="15" t="n">
        <v>4</v>
      </c>
      <c r="B9" s="27" t="s">
        <v>94</v>
      </c>
      <c r="C9" s="29" t="s">
        <v>18</v>
      </c>
      <c r="D9" s="17" t="s">
        <v>16</v>
      </c>
      <c r="E9" s="29" t="n">
        <v>2009</v>
      </c>
      <c r="F9" s="17"/>
      <c r="G9" s="24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22" t="n">
        <v>3</v>
      </c>
      <c r="I9" s="18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7" t="n">
        <v>3</v>
      </c>
      <c r="K9" s="18" t="str">
        <f aca="false">IF(J9=1,"64",IF(J9=2,"52",IF(J9=3,"40",IF(J9=4,"30",IF(J9=5,"26",IF(J9=6,"24",IF(J9=7,"22",IF(J9=8,"20",IF(J9=9,"16",IF(J9=10,"14",IF(J9=11,"12",IF(J9=12,"10",IF(J9=13,"8",IF(J9=14,"6",IF(J9=15,"4",IF(J9=16,"2"))))))))))))))))</f>
        <v>40</v>
      </c>
      <c r="L9" s="43"/>
      <c r="M9" s="24" t="b">
        <f aca="false">IF(L9=1,"32",IF(L9=2,"26",IF(L9=3,"20",IF(L9=4,"15",IF(L9=5,"13",IF(L9=6,"12",IF(L9=7,"11",IF(L9=8,"10",IF(L9=9,"8",IF(L9=10,"7",IF(L9=11,"6",IF(L9=12,"5",IF(L9=13,"4",IF(L9=14,"3",IF(L9=15,"2",IF(L9=16,"1"))))))))))))))))</f>
        <v>0</v>
      </c>
      <c r="N9" s="21" t="n">
        <f aca="false">I9+K9</f>
        <v>60</v>
      </c>
    </row>
    <row r="10" customFormat="false" ht="13.8" hidden="false" customHeight="false" outlineLevel="0" collapsed="false">
      <c r="A10" s="15" t="n">
        <v>5</v>
      </c>
      <c r="B10" s="27" t="s">
        <v>95</v>
      </c>
      <c r="C10" s="17" t="s">
        <v>74</v>
      </c>
      <c r="D10" s="17" t="s">
        <v>16</v>
      </c>
      <c r="E10" s="17" t="n">
        <v>2010</v>
      </c>
      <c r="F10" s="29" t="n">
        <v>3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20</v>
      </c>
      <c r="H10" s="27"/>
      <c r="I10" s="24" t="b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17"/>
      <c r="K10" s="24" t="b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17" t="n">
        <v>3</v>
      </c>
      <c r="M10" s="18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G10+M10</f>
        <v>40</v>
      </c>
    </row>
    <row r="11" customFormat="false" ht="13.8" hidden="false" customHeight="false" outlineLevel="0" collapsed="false">
      <c r="A11" s="44"/>
      <c r="B11" s="45"/>
      <c r="C11" s="44"/>
      <c r="D11" s="44"/>
      <c r="E11" s="44"/>
      <c r="F11" s="51"/>
      <c r="G11" s="47"/>
      <c r="H11" s="74"/>
      <c r="I11" s="47"/>
      <c r="J11" s="45"/>
      <c r="K11" s="47"/>
      <c r="L11" s="47"/>
      <c r="M11" s="47"/>
      <c r="N11" s="48"/>
    </row>
    <row r="12" customFormat="false" ht="13.8" hidden="false" customHeight="false" outlineLevel="0" collapsed="false">
      <c r="A12" s="44"/>
      <c r="B12" s="75"/>
      <c r="C12" s="76"/>
      <c r="D12" s="76"/>
      <c r="E12" s="76"/>
      <c r="F12" s="46"/>
      <c r="G12" s="47"/>
      <c r="H12" s="77"/>
      <c r="I12" s="47"/>
      <c r="J12" s="46"/>
      <c r="K12" s="47"/>
      <c r="L12" s="47"/>
      <c r="M12" s="47"/>
      <c r="N12" s="48"/>
    </row>
    <row r="13" customFormat="false" ht="13.8" hidden="false" customHeight="false" outlineLevel="0" collapsed="false">
      <c r="A13" s="44"/>
      <c r="B13" s="45"/>
      <c r="C13" s="44"/>
      <c r="D13" s="44"/>
      <c r="E13" s="44"/>
      <c r="F13" s="51"/>
      <c r="G13" s="47"/>
      <c r="H13" s="51"/>
      <c r="I13" s="47"/>
      <c r="J13" s="44"/>
      <c r="K13" s="47"/>
      <c r="L13" s="47"/>
      <c r="M13" s="47"/>
      <c r="N13" s="48"/>
    </row>
    <row r="14" customFormat="false" ht="13.8" hidden="false" customHeight="false" outlineLevel="0" collapsed="false">
      <c r="A14" s="44"/>
      <c r="B14" s="45"/>
      <c r="C14" s="44"/>
      <c r="D14" s="44"/>
      <c r="E14" s="44"/>
      <c r="F14" s="44"/>
      <c r="G14" s="47"/>
      <c r="H14" s="46"/>
      <c r="I14" s="47"/>
      <c r="J14" s="46"/>
      <c r="K14" s="47"/>
      <c r="L14" s="47"/>
      <c r="M14" s="47"/>
      <c r="N14" s="48"/>
    </row>
    <row r="15" customFormat="false" ht="13.8" hidden="false" customHeight="false" outlineLevel="0" collapsed="false">
      <c r="A15" s="44"/>
      <c r="B15" s="45"/>
      <c r="C15" s="44"/>
      <c r="D15" s="44"/>
      <c r="E15" s="44"/>
      <c r="F15" s="51"/>
      <c r="G15" s="47"/>
      <c r="H15" s="51"/>
      <c r="I15" s="47"/>
      <c r="J15" s="44"/>
      <c r="K15" s="47"/>
      <c r="L15" s="47"/>
      <c r="M15" s="47"/>
      <c r="N15" s="48"/>
    </row>
    <row r="19" customFormat="false" ht="13.8" hidden="false" customHeight="false" outlineLevel="0" collapsed="false">
      <c r="A19" s="59"/>
      <c r="B19" s="59"/>
    </row>
    <row r="1048576" customFormat="false" ht="12.8" hidden="false" customHeight="false" outlineLevel="0" collapsed="false"/>
  </sheetData>
  <mergeCells count="8">
    <mergeCell ref="A1:N1"/>
    <mergeCell ref="A2:N2"/>
    <mergeCell ref="L4:M4"/>
    <mergeCell ref="F5:G5"/>
    <mergeCell ref="H5:I5"/>
    <mergeCell ref="J5:K5"/>
    <mergeCell ref="L5:M5"/>
    <mergeCell ref="A19:B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20020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2018-01-15T20:50:43Z</dcterms:created>
  <dc:creator>NANCY CRUZ</dc:creator>
  <dc:description/>
  <dc:language>es-PR</dc:language>
  <cp:lastModifiedBy/>
  <dcterms:modified xsi:type="dcterms:W3CDTF">2024-09-22T19:19:24Z</dcterms:modified>
  <cp:revision>152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